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2980" windowHeight="1005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L6" i="1" l="1"/>
  <c r="L29" i="1" l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K29" i="1"/>
  <c r="K28" i="1"/>
  <c r="K27" i="1"/>
  <c r="K26" i="1"/>
  <c r="K25" i="1"/>
  <c r="K24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G29" i="1"/>
  <c r="G28" i="1"/>
  <c r="G27" i="1"/>
  <c r="G24" i="1"/>
  <c r="G22" i="1"/>
  <c r="G21" i="1"/>
  <c r="G18" i="1"/>
  <c r="G17" i="1"/>
  <c r="G16" i="1"/>
  <c r="G15" i="1"/>
  <c r="G14" i="1"/>
  <c r="G12" i="1"/>
  <c r="G11" i="1"/>
  <c r="G10" i="1"/>
  <c r="G8" i="1"/>
  <c r="G7" i="1"/>
  <c r="G6" i="1"/>
  <c r="D29" i="1"/>
  <c r="D28" i="1"/>
  <c r="D27" i="1"/>
  <c r="D26" i="1"/>
  <c r="D25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</calcChain>
</file>

<file path=xl/sharedStrings.xml><?xml version="1.0" encoding="utf-8"?>
<sst xmlns="http://schemas.openxmlformats.org/spreadsheetml/2006/main" count="39" uniqueCount="34">
  <si>
    <t>Verohallinto / Veronkantoyksikkö</t>
  </si>
  <si>
    <t>Verolaji</t>
  </si>
  <si>
    <t>Palautukset</t>
  </si>
  <si>
    <t>Nettokertymä</t>
  </si>
  <si>
    <t>osuus</t>
  </si>
  <si>
    <t>muutos%</t>
  </si>
  <si>
    <t>Henkilöasiakkaiden tulovero</t>
  </si>
  <si>
    <t>Ennakonpidätys</t>
  </si>
  <si>
    <t>Ennakkovero</t>
  </si>
  <si>
    <t>Ennakon täydennysmaksu</t>
  </si>
  <si>
    <t>Jäännösvero / ennakonpalautus</t>
  </si>
  <si>
    <t>Yhteisöjen tulovero</t>
  </si>
  <si>
    <t>Sosiaaliturvamaksu</t>
  </si>
  <si>
    <t>Kiinteistövero</t>
  </si>
  <si>
    <t>Muut verot</t>
  </si>
  <si>
    <t>Arpajaisvero</t>
  </si>
  <si>
    <t>Korkotulon lähdevero</t>
  </si>
  <si>
    <t>Lähdevero</t>
  </si>
  <si>
    <t>Osingon ennakonpidätys</t>
  </si>
  <si>
    <t>Pankkivero</t>
  </si>
  <si>
    <t>Perintö- ja lahjavero</t>
  </si>
  <si>
    <t>Puun myyntitulon ennakonpidätys</t>
  </si>
  <si>
    <t>Vakuutusmaksuvero</t>
  </si>
  <si>
    <t>Varainsiirtovero</t>
  </si>
  <si>
    <t>Muut</t>
  </si>
  <si>
    <t>Yhteensä</t>
  </si>
  <si>
    <t>osuus = verolajin nettokertymän suhteellinen osuus kaikkien verolajien nettokertymän kokonaismäärästä</t>
  </si>
  <si>
    <t>luvut miljoonia euroja</t>
  </si>
  <si>
    <t>Bruttokertymä</t>
  </si>
  <si>
    <t>Arvonlisävero*</t>
  </si>
  <si>
    <t>*Verohallinnon verokertymissä ei näy Tullin keräämä arvonlisävero.</t>
  </si>
  <si>
    <t>muutos€</t>
  </si>
  <si>
    <t>Kuukausittaiset tilitysmäärät veronsaajille eroavat kalenterikuukauden nettokertymistä, koska muilla kuin valtiolla kuukausitilitysten kertymisjakso alkaa edellisen kuukauden 18. päivä ja päättyy tilityskuukauden 17. päivä.</t>
  </si>
  <si>
    <t>Nettokertymä 7/2015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</si>
</sst>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_ ;[Red]\-#,##0.0\ 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5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6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/>
      <diagonal/>
    </border>
    <border>
      <left/>
      <right style="hair">
        <color theme="6" tint="-0.499984740745262"/>
      </right>
      <top style="hair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hair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/>
      <right style="hair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thin">
        <color theme="6" tint="-0.499984740745262"/>
      </bottom>
      <diagonal/>
    </border>
    <border>
      <left style="hair">
        <color theme="6" tint="-0.499984740745262"/>
      </left>
      <right/>
      <top/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/>
      <top style="hair">
        <color theme="6" tint="-0.499984740745262"/>
      </top>
      <bottom/>
      <diagonal/>
    </border>
    <border>
      <left style="hair">
        <color theme="6" tint="-0.499984740745262"/>
      </left>
      <right/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thin">
        <color theme="6" tint="-0.499984740745262"/>
      </left>
      <right style="hair">
        <color theme="6" tint="-0.499984740745262"/>
      </right>
      <top style="hair">
        <color theme="6" tint="-0.499984740745262"/>
      </top>
      <bottom/>
      <diagonal/>
    </border>
    <border>
      <left style="thin">
        <color theme="6" tint="-0.499984740745262"/>
      </left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/>
      <diagonal/>
    </border>
    <border>
      <left style="hair">
        <color theme="6" tint="-0.499984740745262"/>
      </left>
      <right/>
      <top/>
      <bottom/>
      <diagonal/>
    </border>
    <border>
      <left style="hair">
        <color theme="6" tint="-0.499984740745262"/>
      </left>
      <right style="hair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/>
      <diagonal/>
    </border>
    <border>
      <left style="thin">
        <color theme="6" tint="-0.499984740745262"/>
      </left>
      <right/>
      <top style="thin">
        <color theme="6" tint="-0.499984740745262"/>
      </top>
      <bottom style="hair">
        <color theme="6" tint="-0.499984740745262"/>
      </bottom>
      <diagonal/>
    </border>
    <border>
      <left/>
      <right/>
      <top style="thin">
        <color theme="6" tint="-0.499984740745262"/>
      </top>
      <bottom style="hair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0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14" fontId="21" fillId="0" borderId="0" xfId="0" applyNumberFormat="1" applyFont="1" applyAlignment="1">
      <alignment horizontal="right"/>
    </xf>
    <xf numFmtId="0" fontId="21" fillId="0" borderId="0" xfId="0" quotePrefix="1" applyFont="1"/>
    <xf numFmtId="0" fontId="22" fillId="0" borderId="0" xfId="0" applyFont="1"/>
    <xf numFmtId="0" fontId="0" fillId="0" borderId="0" xfId="0" applyFont="1"/>
    <xf numFmtId="164" fontId="0" fillId="0" borderId="0" xfId="0" applyNumberFormat="1" applyFont="1"/>
    <xf numFmtId="4" fontId="0" fillId="0" borderId="0" xfId="0" applyNumberFormat="1" applyFont="1"/>
    <xf numFmtId="0" fontId="27" fillId="0" borderId="0" xfId="0" applyFont="1" applyAlignment="1">
      <alignment vertical="center"/>
    </xf>
    <xf numFmtId="0" fontId="20" fillId="0" borderId="0" xfId="0" applyNumberFormat="1" applyFont="1" applyFill="1" applyBorder="1" applyAlignment="1">
      <alignment vertical="center"/>
    </xf>
    <xf numFmtId="0" fontId="25" fillId="33" borderId="28" xfId="0" applyFont="1" applyFill="1" applyBorder="1" applyAlignment="1">
      <alignment horizontal="left" indent="2"/>
    </xf>
    <xf numFmtId="0" fontId="25" fillId="0" borderId="28" xfId="0" applyFont="1" applyFill="1" applyBorder="1" applyAlignment="1">
      <alignment horizontal="left" indent="2"/>
    </xf>
    <xf numFmtId="1" fontId="26" fillId="0" borderId="28" xfId="0" applyNumberFormat="1" applyFont="1" applyFill="1" applyBorder="1" applyAlignment="1">
      <alignment horizontal="left" indent="2"/>
    </xf>
    <xf numFmtId="1" fontId="26" fillId="0" borderId="14" xfId="0" applyNumberFormat="1" applyFont="1" applyFill="1" applyBorder="1" applyAlignment="1">
      <alignment horizontal="left" indent="2"/>
    </xf>
    <xf numFmtId="0" fontId="24" fillId="33" borderId="34" xfId="0" applyFont="1" applyFill="1" applyBorder="1" applyAlignment="1">
      <alignment horizontal="left" indent="1"/>
    </xf>
    <xf numFmtId="165" fontId="25" fillId="33" borderId="37" xfId="0" applyNumberFormat="1" applyFont="1" applyFill="1" applyBorder="1" applyAlignment="1">
      <alignment horizontal="right"/>
    </xf>
    <xf numFmtId="165" fontId="25" fillId="33" borderId="38" xfId="0" applyNumberFormat="1" applyFont="1" applyFill="1" applyBorder="1" applyAlignment="1">
      <alignment horizontal="right"/>
    </xf>
    <xf numFmtId="165" fontId="25" fillId="34" borderId="38" xfId="0" applyNumberFormat="1" applyFont="1" applyFill="1" applyBorder="1" applyAlignment="1">
      <alignment horizontal="right"/>
    </xf>
    <xf numFmtId="165" fontId="25" fillId="34" borderId="39" xfId="0" applyNumberFormat="1" applyFont="1" applyFill="1" applyBorder="1" applyAlignment="1">
      <alignment horizontal="right"/>
    </xf>
    <xf numFmtId="165" fontId="25" fillId="34" borderId="36" xfId="0" applyNumberFormat="1" applyFont="1" applyFill="1" applyBorder="1" applyAlignment="1">
      <alignment horizontal="right"/>
    </xf>
    <xf numFmtId="165" fontId="26" fillId="33" borderId="34" xfId="0" applyNumberFormat="1" applyFont="1" applyFill="1" applyBorder="1" applyAlignment="1">
      <alignment horizontal="right"/>
    </xf>
    <xf numFmtId="165" fontId="26" fillId="33" borderId="28" xfId="0" applyNumberFormat="1" applyFont="1" applyFill="1" applyBorder="1" applyAlignment="1">
      <alignment horizontal="right"/>
    </xf>
    <xf numFmtId="165" fontId="26" fillId="34" borderId="28" xfId="0" applyNumberFormat="1" applyFont="1" applyFill="1" applyBorder="1" applyAlignment="1">
      <alignment horizontal="right"/>
    </xf>
    <xf numFmtId="165" fontId="26" fillId="34" borderId="14" xfId="0" applyNumberFormat="1" applyFont="1" applyFill="1" applyBorder="1" applyAlignment="1">
      <alignment horizontal="right"/>
    </xf>
    <xf numFmtId="0" fontId="24" fillId="0" borderId="10" xfId="0" applyFont="1" applyFill="1" applyBorder="1" applyAlignment="1">
      <alignment horizontal="left" indent="1"/>
    </xf>
    <xf numFmtId="0" fontId="25" fillId="0" borderId="29" xfId="0" applyFont="1" applyFill="1" applyBorder="1" applyAlignment="1">
      <alignment horizontal="left" indent="2"/>
    </xf>
    <xf numFmtId="0" fontId="24" fillId="0" borderId="32" xfId="0" applyFont="1" applyFill="1" applyBorder="1" applyAlignment="1">
      <alignment horizontal="left" indent="1"/>
    </xf>
    <xf numFmtId="1" fontId="23" fillId="33" borderId="32" xfId="0" applyNumberFormat="1" applyFont="1" applyFill="1" applyBorder="1" applyAlignment="1">
      <alignment horizontal="left" indent="1"/>
    </xf>
    <xf numFmtId="0" fontId="25" fillId="33" borderId="14" xfId="0" applyFont="1" applyFill="1" applyBorder="1" applyAlignment="1">
      <alignment horizontal="left" indent="2"/>
    </xf>
    <xf numFmtId="165" fontId="25" fillId="33" borderId="39" xfId="0" applyNumberFormat="1" applyFont="1" applyFill="1" applyBorder="1" applyAlignment="1">
      <alignment horizontal="right"/>
    </xf>
    <xf numFmtId="165" fontId="26" fillId="33" borderId="14" xfId="0" applyNumberFormat="1" applyFont="1" applyFill="1" applyBorder="1" applyAlignment="1">
      <alignment horizontal="right"/>
    </xf>
    <xf numFmtId="165" fontId="25" fillId="34" borderId="35" xfId="0" applyNumberFormat="1" applyFont="1" applyFill="1" applyBorder="1" applyAlignment="1">
      <alignment horizontal="right"/>
    </xf>
    <xf numFmtId="165" fontId="26" fillId="34" borderId="10" xfId="0" applyNumberFormat="1" applyFont="1" applyFill="1" applyBorder="1" applyAlignment="1">
      <alignment horizontal="right"/>
    </xf>
    <xf numFmtId="165" fontId="26" fillId="34" borderId="29" xfId="0" applyNumberFormat="1" applyFont="1" applyFill="1" applyBorder="1" applyAlignment="1">
      <alignment horizontal="right"/>
    </xf>
    <xf numFmtId="0" fontId="24" fillId="33" borderId="17" xfId="0" applyFont="1" applyFill="1" applyBorder="1" applyAlignment="1">
      <alignment horizontal="left" indent="1"/>
    </xf>
    <xf numFmtId="165" fontId="25" fillId="33" borderId="45" xfId="0" applyNumberFormat="1" applyFont="1" applyFill="1" applyBorder="1" applyAlignment="1">
      <alignment horizontal="right"/>
    </xf>
    <xf numFmtId="165" fontId="26" fillId="33" borderId="17" xfId="0" applyNumberFormat="1" applyFont="1" applyFill="1" applyBorder="1" applyAlignment="1">
      <alignment horizontal="right"/>
    </xf>
    <xf numFmtId="165" fontId="25" fillId="34" borderId="40" xfId="0" applyNumberFormat="1" applyFont="1" applyFill="1" applyBorder="1" applyAlignment="1">
      <alignment horizontal="right"/>
    </xf>
    <xf numFmtId="165" fontId="26" fillId="34" borderId="32" xfId="0" applyNumberFormat="1" applyFont="1" applyFill="1" applyBorder="1" applyAlignment="1">
      <alignment horizontal="right"/>
    </xf>
    <xf numFmtId="1" fontId="23" fillId="0" borderId="34" xfId="0" applyNumberFormat="1" applyFont="1" applyFill="1" applyBorder="1" applyAlignment="1">
      <alignment horizontal="left" indent="1"/>
    </xf>
    <xf numFmtId="165" fontId="25" fillId="34" borderId="37" xfId="0" applyNumberFormat="1" applyFont="1" applyFill="1" applyBorder="1" applyAlignment="1">
      <alignment horizontal="right"/>
    </xf>
    <xf numFmtId="165" fontId="26" fillId="34" borderId="34" xfId="0" applyNumberFormat="1" applyFont="1" applyFill="1" applyBorder="1" applyAlignment="1">
      <alignment horizontal="right"/>
    </xf>
    <xf numFmtId="165" fontId="25" fillId="33" borderId="40" xfId="0" applyNumberFormat="1" applyFont="1" applyFill="1" applyBorder="1" applyAlignment="1">
      <alignment horizontal="right"/>
    </xf>
    <xf numFmtId="165" fontId="26" fillId="33" borderId="32" xfId="0" applyNumberFormat="1" applyFont="1" applyFill="1" applyBorder="1" applyAlignment="1">
      <alignment horizontal="right"/>
    </xf>
    <xf numFmtId="165" fontId="25" fillId="33" borderId="30" xfId="0" applyNumberFormat="1" applyFont="1" applyFill="1" applyBorder="1" applyAlignment="1">
      <alignment horizontal="right"/>
    </xf>
    <xf numFmtId="165" fontId="25" fillId="33" borderId="31" xfId="0" applyNumberFormat="1" applyFont="1" applyFill="1" applyBorder="1" applyAlignment="1">
      <alignment horizontal="right"/>
    </xf>
    <xf numFmtId="165" fontId="25" fillId="33" borderId="41" xfId="0" applyNumberFormat="1" applyFont="1" applyFill="1" applyBorder="1" applyAlignment="1">
      <alignment horizontal="right"/>
    </xf>
    <xf numFmtId="165" fontId="26" fillId="33" borderId="26" xfId="0" applyNumberFormat="1" applyFont="1" applyFill="1" applyBorder="1" applyAlignment="1">
      <alignment horizontal="right"/>
    </xf>
    <xf numFmtId="165" fontId="26" fillId="33" borderId="20" xfId="0" applyNumberFormat="1" applyFont="1" applyFill="1" applyBorder="1" applyAlignment="1">
      <alignment horizontal="right"/>
    </xf>
    <xf numFmtId="165" fontId="26" fillId="33" borderId="19" xfId="0" applyNumberFormat="1" applyFont="1" applyFill="1" applyBorder="1" applyAlignment="1">
      <alignment horizontal="right"/>
    </xf>
    <xf numFmtId="165" fontId="25" fillId="33" borderId="19" xfId="0" applyNumberFormat="1" applyFont="1" applyFill="1" applyBorder="1" applyAlignment="1">
      <alignment horizontal="right"/>
    </xf>
    <xf numFmtId="165" fontId="25" fillId="33" borderId="20" xfId="0" applyNumberFormat="1" applyFont="1" applyFill="1" applyBorder="1" applyAlignment="1">
      <alignment horizontal="right"/>
    </xf>
    <xf numFmtId="165" fontId="26" fillId="33" borderId="15" xfId="0" applyNumberFormat="1" applyFont="1" applyFill="1" applyBorder="1" applyAlignment="1">
      <alignment horizontal="right"/>
    </xf>
    <xf numFmtId="165" fontId="26" fillId="33" borderId="16" xfId="0" applyNumberFormat="1" applyFont="1" applyFill="1" applyBorder="1" applyAlignment="1">
      <alignment horizontal="right"/>
    </xf>
    <xf numFmtId="165" fontId="26" fillId="33" borderId="42" xfId="0" applyNumberFormat="1" applyFont="1" applyFill="1" applyBorder="1" applyAlignment="1">
      <alignment horizontal="right"/>
    </xf>
    <xf numFmtId="165" fontId="25" fillId="33" borderId="42" xfId="0" applyNumberFormat="1" applyFont="1" applyFill="1" applyBorder="1" applyAlignment="1">
      <alignment horizontal="right"/>
    </xf>
    <xf numFmtId="165" fontId="25" fillId="33" borderId="16" xfId="0" applyNumberFormat="1" applyFont="1" applyFill="1" applyBorder="1" applyAlignment="1">
      <alignment horizontal="right"/>
    </xf>
    <xf numFmtId="165" fontId="25" fillId="0" borderId="11" xfId="0" applyNumberFormat="1" applyFont="1" applyFill="1" applyBorder="1" applyAlignment="1">
      <alignment horizontal="right"/>
    </xf>
    <xf numFmtId="165" fontId="25" fillId="0" borderId="12" xfId="0" applyNumberFormat="1" applyFont="1" applyFill="1" applyBorder="1" applyAlignment="1">
      <alignment horizontal="right"/>
    </xf>
    <xf numFmtId="165" fontId="25" fillId="0" borderId="18" xfId="0" applyNumberFormat="1" applyFont="1" applyFill="1" applyBorder="1" applyAlignment="1">
      <alignment horizontal="right"/>
    </xf>
    <xf numFmtId="165" fontId="25" fillId="34" borderId="12" xfId="0" applyNumberFormat="1" applyFont="1" applyFill="1" applyBorder="1" applyAlignment="1">
      <alignment horizontal="right"/>
    </xf>
    <xf numFmtId="165" fontId="25" fillId="34" borderId="18" xfId="0" applyNumberFormat="1" applyFont="1" applyFill="1" applyBorder="1" applyAlignment="1">
      <alignment horizontal="right"/>
    </xf>
    <xf numFmtId="165" fontId="26" fillId="0" borderId="26" xfId="0" applyNumberFormat="1" applyFont="1" applyFill="1" applyBorder="1" applyAlignment="1">
      <alignment horizontal="right"/>
    </xf>
    <xf numFmtId="165" fontId="26" fillId="0" borderId="20" xfId="0" applyNumberFormat="1" applyFont="1" applyFill="1" applyBorder="1" applyAlignment="1">
      <alignment horizontal="right"/>
    </xf>
    <xf numFmtId="165" fontId="26" fillId="0" borderId="19" xfId="0" applyNumberFormat="1" applyFont="1" applyFill="1" applyBorder="1" applyAlignment="1">
      <alignment horizontal="right"/>
    </xf>
    <xf numFmtId="165" fontId="26" fillId="34" borderId="20" xfId="0" applyNumberFormat="1" applyFont="1" applyFill="1" applyBorder="1" applyAlignment="1">
      <alignment horizontal="right"/>
    </xf>
    <xf numFmtId="165" fontId="25" fillId="34" borderId="19" xfId="0" applyNumberFormat="1" applyFont="1" applyFill="1" applyBorder="1" applyAlignment="1">
      <alignment horizontal="right"/>
    </xf>
    <xf numFmtId="165" fontId="25" fillId="34" borderId="20" xfId="0" applyNumberFormat="1" applyFont="1" applyFill="1" applyBorder="1" applyAlignment="1">
      <alignment horizontal="right"/>
    </xf>
    <xf numFmtId="165" fontId="25" fillId="0" borderId="20" xfId="0" applyNumberFormat="1" applyFont="1" applyBorder="1" applyAlignment="1">
      <alignment horizontal="right"/>
    </xf>
    <xf numFmtId="165" fontId="26" fillId="0" borderId="27" xfId="0" applyNumberFormat="1" applyFont="1" applyFill="1" applyBorder="1" applyAlignment="1">
      <alignment horizontal="right"/>
    </xf>
    <xf numFmtId="165" fontId="25" fillId="0" borderId="22" xfId="0" applyNumberFormat="1" applyFont="1" applyBorder="1" applyAlignment="1">
      <alignment horizontal="right"/>
    </xf>
    <xf numFmtId="165" fontId="26" fillId="0" borderId="21" xfId="0" applyNumberFormat="1" applyFont="1" applyFill="1" applyBorder="1" applyAlignment="1">
      <alignment horizontal="right"/>
    </xf>
    <xf numFmtId="165" fontId="26" fillId="34" borderId="22" xfId="0" applyNumberFormat="1" applyFont="1" applyFill="1" applyBorder="1" applyAlignment="1">
      <alignment horizontal="right"/>
    </xf>
    <xf numFmtId="165" fontId="25" fillId="34" borderId="21" xfId="0" applyNumberFormat="1" applyFont="1" applyFill="1" applyBorder="1" applyAlignment="1">
      <alignment horizontal="right"/>
    </xf>
    <xf numFmtId="165" fontId="25" fillId="34" borderId="22" xfId="0" applyNumberFormat="1" applyFont="1" applyFill="1" applyBorder="1" applyAlignment="1">
      <alignment horizontal="right"/>
    </xf>
    <xf numFmtId="165" fontId="26" fillId="33" borderId="44" xfId="0" applyNumberFormat="1" applyFont="1" applyFill="1" applyBorder="1" applyAlignment="1">
      <alignment horizontal="right"/>
    </xf>
    <xf numFmtId="165" fontId="26" fillId="33" borderId="46" xfId="0" applyNumberFormat="1" applyFont="1" applyFill="1" applyBorder="1" applyAlignment="1">
      <alignment horizontal="right"/>
    </xf>
    <xf numFmtId="165" fontId="26" fillId="33" borderId="43" xfId="0" applyNumberFormat="1" applyFont="1" applyFill="1" applyBorder="1" applyAlignment="1">
      <alignment horizontal="right"/>
    </xf>
    <xf numFmtId="165" fontId="25" fillId="33" borderId="43" xfId="0" applyNumberFormat="1" applyFont="1" applyFill="1" applyBorder="1" applyAlignment="1">
      <alignment horizontal="right"/>
    </xf>
    <xf numFmtId="165" fontId="25" fillId="33" borderId="46" xfId="0" applyNumberFormat="1" applyFont="1" applyFill="1" applyBorder="1" applyAlignment="1">
      <alignment horizontal="right"/>
    </xf>
    <xf numFmtId="165" fontId="26" fillId="34" borderId="33" xfId="0" applyNumberFormat="1" applyFont="1" applyFill="1" applyBorder="1" applyAlignment="1">
      <alignment horizontal="right"/>
    </xf>
    <xf numFmtId="165" fontId="26" fillId="34" borderId="24" xfId="0" applyNumberFormat="1" applyFont="1" applyFill="1" applyBorder="1" applyAlignment="1">
      <alignment horizontal="right"/>
    </xf>
    <xf numFmtId="165" fontId="26" fillId="34" borderId="23" xfId="0" applyNumberFormat="1" applyFont="1" applyFill="1" applyBorder="1" applyAlignment="1">
      <alignment horizontal="right"/>
    </xf>
    <xf numFmtId="165" fontId="25" fillId="34" borderId="23" xfId="0" applyNumberFormat="1" applyFont="1" applyFill="1" applyBorder="1" applyAlignment="1">
      <alignment horizontal="right"/>
    </xf>
    <xf numFmtId="165" fontId="25" fillId="34" borderId="24" xfId="0" applyNumberFormat="1" applyFont="1" applyFill="1" applyBorder="1" applyAlignment="1">
      <alignment horizontal="right"/>
    </xf>
    <xf numFmtId="165" fontId="26" fillId="33" borderId="33" xfId="0" applyNumberFormat="1" applyFont="1" applyFill="1" applyBorder="1" applyAlignment="1">
      <alignment horizontal="right"/>
    </xf>
    <xf numFmtId="165" fontId="26" fillId="33" borderId="24" xfId="0" applyNumberFormat="1" applyFont="1" applyFill="1" applyBorder="1" applyAlignment="1">
      <alignment horizontal="right"/>
    </xf>
    <xf numFmtId="165" fontId="26" fillId="33" borderId="23" xfId="0" applyNumberFormat="1" applyFont="1" applyFill="1" applyBorder="1" applyAlignment="1">
      <alignment horizontal="right"/>
    </xf>
    <xf numFmtId="165" fontId="25" fillId="33" borderId="23" xfId="0" applyNumberFormat="1" applyFont="1" applyFill="1" applyBorder="1" applyAlignment="1">
      <alignment horizontal="right"/>
    </xf>
    <xf numFmtId="165" fontId="25" fillId="33" borderId="24" xfId="0" applyNumberFormat="1" applyFont="1" applyFill="1" applyBorder="1" applyAlignment="1">
      <alignment horizontal="right"/>
    </xf>
    <xf numFmtId="165" fontId="25" fillId="34" borderId="30" xfId="0" applyNumberFormat="1" applyFont="1" applyFill="1" applyBorder="1" applyAlignment="1">
      <alignment horizontal="right"/>
    </xf>
    <xf numFmtId="165" fontId="25" fillId="34" borderId="31" xfId="0" applyNumberFormat="1" applyFont="1" applyFill="1" applyBorder="1" applyAlignment="1">
      <alignment horizontal="right"/>
    </xf>
    <xf numFmtId="165" fontId="25" fillId="34" borderId="41" xfId="0" applyNumberFormat="1" applyFont="1" applyFill="1" applyBorder="1" applyAlignment="1">
      <alignment horizontal="right"/>
    </xf>
    <xf numFmtId="165" fontId="26" fillId="34" borderId="26" xfId="0" applyNumberFormat="1" applyFont="1" applyFill="1" applyBorder="1" applyAlignment="1">
      <alignment horizontal="right"/>
    </xf>
    <xf numFmtId="165" fontId="26" fillId="34" borderId="19" xfId="0" applyNumberFormat="1" applyFont="1" applyFill="1" applyBorder="1" applyAlignment="1">
      <alignment horizontal="right"/>
    </xf>
    <xf numFmtId="165" fontId="25" fillId="34" borderId="15" xfId="0" applyNumberFormat="1" applyFont="1" applyFill="1" applyBorder="1" applyAlignment="1">
      <alignment horizontal="right"/>
    </xf>
    <xf numFmtId="165" fontId="25" fillId="34" borderId="16" xfId="0" applyNumberFormat="1" applyFont="1" applyFill="1" applyBorder="1" applyAlignment="1">
      <alignment horizontal="right"/>
    </xf>
    <xf numFmtId="165" fontId="25" fillId="34" borderId="42" xfId="0" applyNumberFormat="1" applyFont="1" applyFill="1" applyBorder="1" applyAlignment="1">
      <alignment horizontal="right"/>
    </xf>
    <xf numFmtId="0" fontId="23" fillId="35" borderId="36" xfId="0" applyFont="1" applyFill="1" applyBorder="1" applyAlignment="1">
      <alignment horizontal="center"/>
    </xf>
    <xf numFmtId="0" fontId="23" fillId="35" borderId="25" xfId="0" applyFont="1" applyFill="1" applyBorder="1" applyAlignment="1">
      <alignment horizontal="center"/>
    </xf>
    <xf numFmtId="1" fontId="23" fillId="36" borderId="32" xfId="0" applyNumberFormat="1" applyFont="1" applyFill="1" applyBorder="1" applyAlignment="1">
      <alignment horizontal="left" indent="1"/>
    </xf>
    <xf numFmtId="165" fontId="24" fillId="36" borderId="33" xfId="0" applyNumberFormat="1" applyFont="1" applyFill="1" applyBorder="1" applyAlignment="1">
      <alignment horizontal="right"/>
    </xf>
    <xf numFmtId="165" fontId="24" fillId="36" borderId="24" xfId="0" applyNumberFormat="1" applyFont="1" applyFill="1" applyBorder="1" applyAlignment="1">
      <alignment horizontal="right"/>
    </xf>
    <xf numFmtId="165" fontId="24" fillId="36" borderId="40" xfId="0" applyNumberFormat="1" applyFont="1" applyFill="1" applyBorder="1" applyAlignment="1">
      <alignment horizontal="right"/>
    </xf>
    <xf numFmtId="165" fontId="24" fillId="36" borderId="23" xfId="0" applyNumberFormat="1" applyFont="1" applyFill="1" applyBorder="1" applyAlignment="1">
      <alignment horizontal="right"/>
    </xf>
    <xf numFmtId="165" fontId="23" fillId="36" borderId="32" xfId="0" applyNumberFormat="1" applyFont="1" applyFill="1" applyBorder="1" applyAlignment="1">
      <alignment horizontal="right"/>
    </xf>
    <xf numFmtId="0" fontId="23" fillId="35" borderId="21" xfId="0" applyFont="1" applyFill="1" applyBorder="1" applyAlignment="1">
      <alignment horizontal="center"/>
    </xf>
    <xf numFmtId="0" fontId="23" fillId="35" borderId="22" xfId="0" applyFont="1" applyFill="1" applyBorder="1" applyAlignment="1">
      <alignment horizontal="center"/>
    </xf>
    <xf numFmtId="0" fontId="23" fillId="35" borderId="47" xfId="0" applyFont="1" applyFill="1" applyBorder="1" applyAlignment="1">
      <alignment horizontal="center" vertical="center"/>
    </xf>
    <xf numFmtId="0" fontId="23" fillId="35" borderId="50" xfId="0" applyFont="1" applyFill="1" applyBorder="1" applyAlignment="1">
      <alignment horizontal="center" vertical="center"/>
    </xf>
    <xf numFmtId="0" fontId="23" fillId="35" borderId="48" xfId="0" applyFont="1" applyFill="1" applyBorder="1" applyAlignment="1">
      <alignment horizontal="center"/>
    </xf>
    <xf numFmtId="0" fontId="23" fillId="35" borderId="49" xfId="0" applyFont="1" applyFill="1" applyBorder="1" applyAlignment="1">
      <alignment horizontal="center"/>
    </xf>
    <xf numFmtId="0" fontId="23" fillId="35" borderId="10" xfId="0" applyFont="1" applyFill="1" applyBorder="1" applyAlignment="1">
      <alignment horizontal="center"/>
    </xf>
    <xf numFmtId="0" fontId="23" fillId="35" borderId="29" xfId="0" applyFont="1" applyFill="1" applyBorder="1" applyAlignment="1">
      <alignment horizontal="center"/>
    </xf>
    <xf numFmtId="0" fontId="23" fillId="35" borderId="18" xfId="0" applyFont="1" applyFill="1" applyBorder="1" applyAlignment="1">
      <alignment horizontal="center"/>
    </xf>
    <xf numFmtId="0" fontId="23" fillId="35" borderId="12" xfId="0" applyFont="1" applyFill="1" applyBorder="1" applyAlignment="1">
      <alignment horizontal="center"/>
    </xf>
    <xf numFmtId="0" fontId="23" fillId="35" borderId="35" xfId="0" applyFont="1" applyFill="1" applyBorder="1" applyAlignment="1">
      <alignment horizontal="center"/>
    </xf>
    <xf numFmtId="0" fontId="23" fillId="35" borderId="13" xfId="0" applyFont="1" applyFill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abSelected="1" workbookViewId="0">
      <selection activeCell="R27" sqref="R27"/>
    </sheetView>
  </sheetViews>
  <sheetFormatPr defaultRowHeight="12.75" x14ac:dyDescent="0.2"/>
  <cols>
    <col min="1" max="1" width="36.5703125" customWidth="1"/>
    <col min="2" max="11" width="9.7109375" customWidth="1"/>
  </cols>
  <sheetData>
    <row r="1" spans="1:12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5" x14ac:dyDescent="0.3">
      <c r="A2" s="2" t="s">
        <v>33</v>
      </c>
      <c r="B2" s="3"/>
      <c r="C2" s="3"/>
      <c r="D2" s="3"/>
      <c r="E2" s="3"/>
      <c r="F2" s="3"/>
      <c r="G2" s="3"/>
      <c r="H2" s="4"/>
      <c r="I2" s="5"/>
      <c r="J2" s="6"/>
      <c r="K2" s="5"/>
    </row>
    <row r="3" spans="1:12" ht="13.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2" ht="15.75" x14ac:dyDescent="0.25">
      <c r="A4" s="114" t="s">
        <v>1</v>
      </c>
      <c r="B4" s="116" t="s">
        <v>28</v>
      </c>
      <c r="C4" s="117"/>
      <c r="D4" s="118"/>
      <c r="E4" s="116" t="s">
        <v>2</v>
      </c>
      <c r="F4" s="117"/>
      <c r="G4" s="119"/>
      <c r="H4" s="112" t="s">
        <v>3</v>
      </c>
      <c r="I4" s="113"/>
      <c r="J4" s="113"/>
      <c r="K4" s="113"/>
      <c r="L4" s="110" t="s">
        <v>4</v>
      </c>
    </row>
    <row r="5" spans="1:12" ht="15.75" x14ac:dyDescent="0.25">
      <c r="A5" s="115"/>
      <c r="B5" s="108">
        <v>2014</v>
      </c>
      <c r="C5" s="109">
        <v>2015</v>
      </c>
      <c r="D5" s="100" t="s">
        <v>5</v>
      </c>
      <c r="E5" s="108">
        <v>2014</v>
      </c>
      <c r="F5" s="109">
        <v>2015</v>
      </c>
      <c r="G5" s="101" t="s">
        <v>5</v>
      </c>
      <c r="H5" s="108">
        <v>2014</v>
      </c>
      <c r="I5" s="109">
        <v>2015</v>
      </c>
      <c r="J5" s="100" t="s">
        <v>31</v>
      </c>
      <c r="K5" s="100" t="s">
        <v>5</v>
      </c>
      <c r="L5" s="111"/>
    </row>
    <row r="6" spans="1:12" ht="15.75" x14ac:dyDescent="0.25">
      <c r="A6" s="16" t="s">
        <v>6</v>
      </c>
      <c r="B6" s="46">
        <v>2814.9463487600001</v>
      </c>
      <c r="C6" s="47">
        <v>2865.2741989699998</v>
      </c>
      <c r="D6" s="17">
        <f>(C6/B6-1)*100</f>
        <v>1.7878795534475911</v>
      </c>
      <c r="E6" s="48">
        <v>3.88391061</v>
      </c>
      <c r="F6" s="47">
        <v>2.8731568900000002</v>
      </c>
      <c r="G6" s="17">
        <f>(F6/E6-1)*100</f>
        <v>-26.024124175195674</v>
      </c>
      <c r="H6" s="48">
        <v>2811.0624381500002</v>
      </c>
      <c r="I6" s="47">
        <v>2862.40104208</v>
      </c>
      <c r="J6" s="47">
        <f>I6-H6</f>
        <v>51.338603929999863</v>
      </c>
      <c r="K6" s="17">
        <f>(I6/H6-1)*100</f>
        <v>1.8263060696647626</v>
      </c>
      <c r="L6" s="22">
        <f>I6/I$29*100</f>
        <v>60.216971570752179</v>
      </c>
    </row>
    <row r="7" spans="1:12" ht="15.75" x14ac:dyDescent="0.25">
      <c r="A7" s="12" t="s">
        <v>7</v>
      </c>
      <c r="B7" s="49">
        <v>2681.7314172900001</v>
      </c>
      <c r="C7" s="50">
        <v>2730.2866359999998</v>
      </c>
      <c r="D7" s="18">
        <f t="shared" ref="D7:D29" si="0">(C7/B7-1)*100</f>
        <v>1.8105921568785099</v>
      </c>
      <c r="E7" s="51">
        <v>0.25081079000000006</v>
      </c>
      <c r="F7" s="50">
        <v>0.13308581</v>
      </c>
      <c r="G7" s="18">
        <f t="shared" ref="G7:G29" si="1">(F7/E7-1)*100</f>
        <v>-46.937765317034419</v>
      </c>
      <c r="H7" s="52">
        <v>2681.4806065000002</v>
      </c>
      <c r="I7" s="53">
        <v>2730.1535501899998</v>
      </c>
      <c r="J7" s="53">
        <f t="shared" ref="J7:J29" si="2">I7-H7</f>
        <v>48.672943689999556</v>
      </c>
      <c r="K7" s="18">
        <f t="shared" ref="K7:K29" si="3">(I7/H7-1)*100</f>
        <v>1.8151518072521133</v>
      </c>
      <c r="L7" s="23">
        <f t="shared" ref="L7:L29" si="4">I7/I$29*100</f>
        <v>57.434851475639093</v>
      </c>
    </row>
    <row r="8" spans="1:12" ht="15.75" x14ac:dyDescent="0.25">
      <c r="A8" s="12" t="s">
        <v>8</v>
      </c>
      <c r="B8" s="49">
        <v>106.8180648</v>
      </c>
      <c r="C8" s="50">
        <v>105.6967307</v>
      </c>
      <c r="D8" s="18">
        <f t="shared" si="0"/>
        <v>-1.0497607329804426</v>
      </c>
      <c r="E8" s="51">
        <v>1.72197277</v>
      </c>
      <c r="F8" s="50">
        <v>1.2011177399999999</v>
      </c>
      <c r="G8" s="18">
        <f t="shared" si="1"/>
        <v>-30.247576446867974</v>
      </c>
      <c r="H8" s="52">
        <v>105.09609203000001</v>
      </c>
      <c r="I8" s="53">
        <v>104.49561296</v>
      </c>
      <c r="J8" s="53">
        <f t="shared" si="2"/>
        <v>-0.60047907000000578</v>
      </c>
      <c r="K8" s="18">
        <f t="shared" si="3"/>
        <v>-0.5713619397271219</v>
      </c>
      <c r="L8" s="23">
        <f t="shared" si="4"/>
        <v>2.1982976048346403</v>
      </c>
    </row>
    <row r="9" spans="1:12" ht="15.75" x14ac:dyDescent="0.25">
      <c r="A9" s="12" t="s">
        <v>9</v>
      </c>
      <c r="B9" s="49">
        <v>9.5298666399999998</v>
      </c>
      <c r="C9" s="50">
        <v>11.65494545</v>
      </c>
      <c r="D9" s="18">
        <f t="shared" si="0"/>
        <v>22.299145311019796</v>
      </c>
      <c r="E9" s="51">
        <v>0</v>
      </c>
      <c r="F9" s="50">
        <v>0</v>
      </c>
      <c r="G9" s="18"/>
      <c r="H9" s="52">
        <v>9.5298666399999998</v>
      </c>
      <c r="I9" s="53">
        <v>11.65494545</v>
      </c>
      <c r="J9" s="53">
        <f t="shared" si="2"/>
        <v>2.1250788099999998</v>
      </c>
      <c r="K9" s="18">
        <f t="shared" si="3"/>
        <v>22.299145311019796</v>
      </c>
      <c r="L9" s="23">
        <f t="shared" si="4"/>
        <v>0.2451876967985335</v>
      </c>
    </row>
    <row r="10" spans="1:12" ht="15.75" x14ac:dyDescent="0.25">
      <c r="A10" s="30" t="s">
        <v>10</v>
      </c>
      <c r="B10" s="54">
        <v>16.86700003</v>
      </c>
      <c r="C10" s="55">
        <v>17.63588682</v>
      </c>
      <c r="D10" s="31">
        <f t="shared" si="0"/>
        <v>4.5585272344367267</v>
      </c>
      <c r="E10" s="56">
        <v>1.9111270499999999</v>
      </c>
      <c r="F10" s="55">
        <v>1.5389533400000002</v>
      </c>
      <c r="G10" s="31">
        <f t="shared" si="1"/>
        <v>-19.474043340028057</v>
      </c>
      <c r="H10" s="57">
        <v>14.955872980000001</v>
      </c>
      <c r="I10" s="58">
        <v>16.096933480000001</v>
      </c>
      <c r="J10" s="58">
        <f t="shared" si="2"/>
        <v>1.1410605</v>
      </c>
      <c r="K10" s="31">
        <f t="shared" si="3"/>
        <v>7.6295145159757771</v>
      </c>
      <c r="L10" s="32">
        <f t="shared" si="4"/>
        <v>0.33863479347991315</v>
      </c>
    </row>
    <row r="11" spans="1:12" ht="15.75" x14ac:dyDescent="0.25">
      <c r="A11" s="26" t="s">
        <v>11</v>
      </c>
      <c r="B11" s="59">
        <v>330.7901832199999</v>
      </c>
      <c r="C11" s="60">
        <v>371.87141299999996</v>
      </c>
      <c r="D11" s="33">
        <f t="shared" si="0"/>
        <v>12.419119993255068</v>
      </c>
      <c r="E11" s="61">
        <v>35.053035829999999</v>
      </c>
      <c r="F11" s="62">
        <v>30.16028798</v>
      </c>
      <c r="G11" s="33">
        <f t="shared" si="1"/>
        <v>-13.958128687423299</v>
      </c>
      <c r="H11" s="63">
        <v>295.7371473899999</v>
      </c>
      <c r="I11" s="62">
        <v>341.71112501999994</v>
      </c>
      <c r="J11" s="62">
        <f t="shared" si="2"/>
        <v>45.973977630000036</v>
      </c>
      <c r="K11" s="33">
        <f t="shared" si="3"/>
        <v>15.545553893293086</v>
      </c>
      <c r="L11" s="34">
        <f t="shared" si="4"/>
        <v>7.1886534410240008</v>
      </c>
    </row>
    <row r="12" spans="1:12" ht="15.75" x14ac:dyDescent="0.25">
      <c r="A12" s="13" t="s">
        <v>8</v>
      </c>
      <c r="B12" s="64">
        <v>290.10514078999995</v>
      </c>
      <c r="C12" s="65">
        <v>331.55450729</v>
      </c>
      <c r="D12" s="19">
        <f t="shared" si="0"/>
        <v>14.287704929022361</v>
      </c>
      <c r="E12" s="66">
        <v>26.200420290000004</v>
      </c>
      <c r="F12" s="67">
        <v>21.631739580000001</v>
      </c>
      <c r="G12" s="19">
        <f t="shared" si="1"/>
        <v>-17.437432909210791</v>
      </c>
      <c r="H12" s="68">
        <v>263.90472049999994</v>
      </c>
      <c r="I12" s="69">
        <v>309.92276771000002</v>
      </c>
      <c r="J12" s="69">
        <f t="shared" si="2"/>
        <v>46.018047210000077</v>
      </c>
      <c r="K12" s="19">
        <f t="shared" si="3"/>
        <v>17.437371761601405</v>
      </c>
      <c r="L12" s="24">
        <f t="shared" si="4"/>
        <v>6.5199146513587349</v>
      </c>
    </row>
    <row r="13" spans="1:12" ht="15.75" x14ac:dyDescent="0.25">
      <c r="A13" s="13" t="s">
        <v>9</v>
      </c>
      <c r="B13" s="64">
        <v>24.141621059999999</v>
      </c>
      <c r="C13" s="70">
        <v>25.51986162</v>
      </c>
      <c r="D13" s="19">
        <f t="shared" si="0"/>
        <v>5.7089810024546939</v>
      </c>
      <c r="E13" s="66">
        <v>0</v>
      </c>
      <c r="F13" s="67">
        <v>0</v>
      </c>
      <c r="G13" s="19"/>
      <c r="H13" s="68">
        <v>24.141621059999999</v>
      </c>
      <c r="I13" s="69">
        <v>25.51986162</v>
      </c>
      <c r="J13" s="69">
        <f t="shared" si="2"/>
        <v>1.3782405600000018</v>
      </c>
      <c r="K13" s="19">
        <f t="shared" si="3"/>
        <v>5.7089810024546939</v>
      </c>
      <c r="L13" s="24">
        <f t="shared" si="4"/>
        <v>0.53686704241289207</v>
      </c>
    </row>
    <row r="14" spans="1:12" ht="15.75" x14ac:dyDescent="0.25">
      <c r="A14" s="27" t="s">
        <v>10</v>
      </c>
      <c r="B14" s="71">
        <v>16.543421370000001</v>
      </c>
      <c r="C14" s="72">
        <v>14.79704409</v>
      </c>
      <c r="D14" s="21">
        <f t="shared" si="0"/>
        <v>-10.556324722326771</v>
      </c>
      <c r="E14" s="73">
        <v>8.8526155399999986</v>
      </c>
      <c r="F14" s="74">
        <v>8.5285484</v>
      </c>
      <c r="G14" s="21">
        <f t="shared" si="1"/>
        <v>-3.6606937072520718</v>
      </c>
      <c r="H14" s="75">
        <v>7.6908058300000022</v>
      </c>
      <c r="I14" s="76">
        <v>6.26849569</v>
      </c>
      <c r="J14" s="76">
        <f t="shared" si="2"/>
        <v>-1.4223101400000022</v>
      </c>
      <c r="K14" s="21">
        <f t="shared" si="3"/>
        <v>-18.493642557609625</v>
      </c>
      <c r="L14" s="35">
        <f t="shared" si="4"/>
        <v>0.13187174725237638</v>
      </c>
    </row>
    <row r="15" spans="1:12" ht="15.75" x14ac:dyDescent="0.25">
      <c r="A15" s="36" t="s">
        <v>29</v>
      </c>
      <c r="B15" s="77">
        <v>2099.0899539499997</v>
      </c>
      <c r="C15" s="78">
        <v>2065.28636379</v>
      </c>
      <c r="D15" s="37">
        <f t="shared" si="0"/>
        <v>-1.6103926416487835</v>
      </c>
      <c r="E15" s="79">
        <v>868.7175547999999</v>
      </c>
      <c r="F15" s="78">
        <v>950.43256851000001</v>
      </c>
      <c r="G15" s="37">
        <f t="shared" si="1"/>
        <v>9.4063960442025252</v>
      </c>
      <c r="H15" s="80">
        <v>1230.3723991499996</v>
      </c>
      <c r="I15" s="81">
        <v>1114.85379528</v>
      </c>
      <c r="J15" s="81">
        <f t="shared" si="2"/>
        <v>-115.51860386999965</v>
      </c>
      <c r="K15" s="37">
        <f t="shared" si="3"/>
        <v>-9.3889137914509035</v>
      </c>
      <c r="L15" s="38">
        <f t="shared" si="4"/>
        <v>23.453428890291974</v>
      </c>
    </row>
    <row r="16" spans="1:12" ht="15.75" x14ac:dyDescent="0.25">
      <c r="A16" s="28" t="s">
        <v>12</v>
      </c>
      <c r="B16" s="82">
        <v>168.48654819000001</v>
      </c>
      <c r="C16" s="83">
        <v>164.89710604000001</v>
      </c>
      <c r="D16" s="39">
        <f t="shared" si="0"/>
        <v>-2.1304028057790303</v>
      </c>
      <c r="E16" s="84">
        <v>1.369106E-2</v>
      </c>
      <c r="F16" s="83">
        <v>1.2731790000000002E-2</v>
      </c>
      <c r="G16" s="39">
        <f t="shared" si="1"/>
        <v>-7.006542955768202</v>
      </c>
      <c r="H16" s="85">
        <v>168.47285712999999</v>
      </c>
      <c r="I16" s="86">
        <v>164.88437425000001</v>
      </c>
      <c r="J16" s="86">
        <f t="shared" si="2"/>
        <v>-3.5884828799999866</v>
      </c>
      <c r="K16" s="39">
        <f t="shared" si="3"/>
        <v>-2.1300065429714743</v>
      </c>
      <c r="L16" s="40">
        <f t="shared" si="4"/>
        <v>3.4687094962271945</v>
      </c>
    </row>
    <row r="17" spans="1:12" ht="15.75" x14ac:dyDescent="0.25">
      <c r="A17" s="29" t="s">
        <v>13</v>
      </c>
      <c r="B17" s="87">
        <v>5.9650259600000002</v>
      </c>
      <c r="C17" s="88">
        <v>6.7555241299999995</v>
      </c>
      <c r="D17" s="44">
        <f t="shared" si="0"/>
        <v>13.252216759841208</v>
      </c>
      <c r="E17" s="89">
        <v>1.0142123599999999</v>
      </c>
      <c r="F17" s="88">
        <v>1.3039930399999999</v>
      </c>
      <c r="G17" s="44">
        <f t="shared" si="1"/>
        <v>28.571992555878545</v>
      </c>
      <c r="H17" s="90">
        <v>4.9508136</v>
      </c>
      <c r="I17" s="91">
        <v>5.4515310899999996</v>
      </c>
      <c r="J17" s="91">
        <f t="shared" si="2"/>
        <v>0.50071748999999954</v>
      </c>
      <c r="K17" s="44">
        <f t="shared" si="3"/>
        <v>10.113842500553849</v>
      </c>
      <c r="L17" s="45">
        <f t="shared" si="4"/>
        <v>0.11468508005609748</v>
      </c>
    </row>
    <row r="18" spans="1:12" ht="15.75" x14ac:dyDescent="0.25">
      <c r="A18" s="41" t="s">
        <v>14</v>
      </c>
      <c r="B18" s="92">
        <v>239.51421521999998</v>
      </c>
      <c r="C18" s="93">
        <v>276.47063344000003</v>
      </c>
      <c r="D18" s="42">
        <f t="shared" si="0"/>
        <v>15.429738976475615</v>
      </c>
      <c r="E18" s="94">
        <v>3.9224916799999998</v>
      </c>
      <c r="F18" s="93">
        <v>12.293594109999999</v>
      </c>
      <c r="G18" s="42">
        <f t="shared" si="1"/>
        <v>213.41287918295851</v>
      </c>
      <c r="H18" s="94">
        <v>235.59172353999998</v>
      </c>
      <c r="I18" s="93">
        <v>264.17703933000001</v>
      </c>
      <c r="J18" s="93">
        <f t="shared" si="2"/>
        <v>28.585315790000038</v>
      </c>
      <c r="K18" s="42">
        <f t="shared" si="3"/>
        <v>12.133412566654389</v>
      </c>
      <c r="L18" s="43">
        <f t="shared" si="4"/>
        <v>5.5575515216485476</v>
      </c>
    </row>
    <row r="19" spans="1:12" ht="15.75" x14ac:dyDescent="0.25">
      <c r="A19" s="14" t="s">
        <v>15</v>
      </c>
      <c r="B19" s="95">
        <v>18.220688760000002</v>
      </c>
      <c r="C19" s="67">
        <v>20.126744309999999</v>
      </c>
      <c r="D19" s="19">
        <f t="shared" si="0"/>
        <v>10.460941269050018</v>
      </c>
      <c r="E19" s="96">
        <v>0</v>
      </c>
      <c r="F19" s="67">
        <v>0</v>
      </c>
      <c r="G19" s="19"/>
      <c r="H19" s="68">
        <v>18.220688760000002</v>
      </c>
      <c r="I19" s="69">
        <v>20.126744309999999</v>
      </c>
      <c r="J19" s="69">
        <f t="shared" si="2"/>
        <v>1.9060555499999978</v>
      </c>
      <c r="K19" s="19">
        <f t="shared" si="3"/>
        <v>10.460941269050018</v>
      </c>
      <c r="L19" s="24">
        <f t="shared" si="4"/>
        <v>0.42341082612462072</v>
      </c>
    </row>
    <row r="20" spans="1:12" ht="15.75" x14ac:dyDescent="0.25">
      <c r="A20" s="14" t="s">
        <v>16</v>
      </c>
      <c r="B20" s="95">
        <v>10.662803330000001</v>
      </c>
      <c r="C20" s="67">
        <v>8.1843709899999997</v>
      </c>
      <c r="D20" s="19">
        <f t="shared" si="0"/>
        <v>-23.243721780245952</v>
      </c>
      <c r="E20" s="96">
        <v>1.2579999999999999E-4</v>
      </c>
      <c r="F20" s="67">
        <v>1.0000000000000001E-7</v>
      </c>
      <c r="G20" s="19"/>
      <c r="H20" s="68">
        <v>10.662677530000002</v>
      </c>
      <c r="I20" s="69">
        <v>8.1843708900000003</v>
      </c>
      <c r="J20" s="69">
        <f t="shared" si="2"/>
        <v>-2.4783066400000013</v>
      </c>
      <c r="K20" s="19">
        <f t="shared" si="3"/>
        <v>-23.242817135069082</v>
      </c>
      <c r="L20" s="24">
        <f t="shared" si="4"/>
        <v>0.17217644277040045</v>
      </c>
    </row>
    <row r="21" spans="1:12" ht="15.75" x14ac:dyDescent="0.25">
      <c r="A21" s="14" t="s">
        <v>17</v>
      </c>
      <c r="B21" s="95">
        <v>12.245688319999999</v>
      </c>
      <c r="C21" s="67">
        <v>8.9182311900000002</v>
      </c>
      <c r="D21" s="19">
        <f t="shared" si="0"/>
        <v>-27.172479349858214</v>
      </c>
      <c r="E21" s="96">
        <v>2.9248254199999999</v>
      </c>
      <c r="F21" s="67">
        <v>11.75012283</v>
      </c>
      <c r="G21" s="19">
        <f t="shared" si="1"/>
        <v>301.73757892189002</v>
      </c>
      <c r="H21" s="68">
        <v>9.3208628999999998</v>
      </c>
      <c r="I21" s="69">
        <v>-2.8318916400000003</v>
      </c>
      <c r="J21" s="69">
        <f t="shared" si="2"/>
        <v>-12.15275454</v>
      </c>
      <c r="K21" s="19">
        <f t="shared" si="3"/>
        <v>-130.38229046368656</v>
      </c>
      <c r="L21" s="24">
        <f t="shared" si="4"/>
        <v>-5.9575138448599255E-2</v>
      </c>
    </row>
    <row r="22" spans="1:12" ht="15.75" x14ac:dyDescent="0.25">
      <c r="A22" s="14" t="s">
        <v>18</v>
      </c>
      <c r="B22" s="95">
        <v>23.685093800000001</v>
      </c>
      <c r="C22" s="67">
        <v>27.123064639999999</v>
      </c>
      <c r="D22" s="19">
        <f t="shared" si="0"/>
        <v>14.515335548301689</v>
      </c>
      <c r="E22" s="96">
        <v>1.3945020000000001E-2</v>
      </c>
      <c r="F22" s="67">
        <v>1.678325E-2</v>
      </c>
      <c r="G22" s="19">
        <f t="shared" si="1"/>
        <v>20.353000569378878</v>
      </c>
      <c r="H22" s="68">
        <v>23.671148779999999</v>
      </c>
      <c r="I22" s="69">
        <v>27.106281389999999</v>
      </c>
      <c r="J22" s="69">
        <f t="shared" si="2"/>
        <v>3.4351326100000001</v>
      </c>
      <c r="K22" s="19">
        <f t="shared" si="3"/>
        <v>14.511896494446352</v>
      </c>
      <c r="L22" s="24">
        <f t="shared" si="4"/>
        <v>0.57024091028989343</v>
      </c>
    </row>
    <row r="23" spans="1:12" ht="15.75" x14ac:dyDescent="0.25">
      <c r="A23" s="14" t="s">
        <v>19</v>
      </c>
      <c r="B23" s="95">
        <v>8.2083600000000013E-3</v>
      </c>
      <c r="C23" s="67">
        <v>0</v>
      </c>
      <c r="D23" s="19"/>
      <c r="E23" s="96">
        <v>0</v>
      </c>
      <c r="F23" s="67">
        <v>0</v>
      </c>
      <c r="G23" s="19"/>
      <c r="H23" s="68">
        <v>8.2083600000000013E-3</v>
      </c>
      <c r="I23" s="69">
        <v>0</v>
      </c>
      <c r="J23" s="69">
        <f t="shared" si="2"/>
        <v>-8.2083600000000013E-3</v>
      </c>
      <c r="K23" s="19"/>
      <c r="L23" s="24">
        <f t="shared" si="4"/>
        <v>0</v>
      </c>
    </row>
    <row r="24" spans="1:12" ht="15.75" x14ac:dyDescent="0.25">
      <c r="A24" s="14" t="s">
        <v>20</v>
      </c>
      <c r="B24" s="95">
        <v>42.035353909999998</v>
      </c>
      <c r="C24" s="67">
        <v>60.342441039999997</v>
      </c>
      <c r="D24" s="19">
        <f t="shared" si="0"/>
        <v>43.551642670111647</v>
      </c>
      <c r="E24" s="96">
        <v>0.54529744999999996</v>
      </c>
      <c r="F24" s="67">
        <v>0.31621885999999999</v>
      </c>
      <c r="G24" s="19">
        <f t="shared" si="1"/>
        <v>-42.009840684199048</v>
      </c>
      <c r="H24" s="68">
        <v>41.490056459999998</v>
      </c>
      <c r="I24" s="69">
        <v>60.026222179999998</v>
      </c>
      <c r="J24" s="69">
        <f t="shared" si="2"/>
        <v>18.53616572</v>
      </c>
      <c r="K24" s="19">
        <f t="shared" si="3"/>
        <v>44.676164125904407</v>
      </c>
      <c r="L24" s="24">
        <f t="shared" si="4"/>
        <v>1.2627850749684331</v>
      </c>
    </row>
    <row r="25" spans="1:12" ht="15.75" x14ac:dyDescent="0.25">
      <c r="A25" s="14" t="s">
        <v>21</v>
      </c>
      <c r="B25" s="95">
        <v>20.270263809999999</v>
      </c>
      <c r="C25" s="67">
        <v>21.034667930000001</v>
      </c>
      <c r="D25" s="19">
        <f t="shared" si="0"/>
        <v>3.7710615271957959</v>
      </c>
      <c r="E25" s="96">
        <v>5.9469999999999998E-5</v>
      </c>
      <c r="F25" s="67">
        <v>0</v>
      </c>
      <c r="G25" s="19"/>
      <c r="H25" s="68">
        <v>20.270204339999999</v>
      </c>
      <c r="I25" s="69">
        <v>21.034667930000001</v>
      </c>
      <c r="J25" s="69">
        <f t="shared" si="2"/>
        <v>0.76446359000000186</v>
      </c>
      <c r="K25" s="19">
        <f t="shared" si="3"/>
        <v>3.7713659772607988</v>
      </c>
      <c r="L25" s="24">
        <f t="shared" si="4"/>
        <v>0.44251101858899539</v>
      </c>
    </row>
    <row r="26" spans="1:12" ht="15.75" x14ac:dyDescent="0.25">
      <c r="A26" s="14" t="s">
        <v>22</v>
      </c>
      <c r="B26" s="95">
        <v>55.940191499999997</v>
      </c>
      <c r="C26" s="67">
        <v>64.505376869999992</v>
      </c>
      <c r="D26" s="19">
        <f t="shared" si="0"/>
        <v>15.311326508419265</v>
      </c>
      <c r="E26" s="96">
        <v>5.2491899999999999E-3</v>
      </c>
      <c r="F26" s="67">
        <v>0</v>
      </c>
      <c r="G26" s="19"/>
      <c r="H26" s="68">
        <v>55.934942309999997</v>
      </c>
      <c r="I26" s="69">
        <v>64.505376869999992</v>
      </c>
      <c r="J26" s="69">
        <f t="shared" si="2"/>
        <v>8.5704345599999954</v>
      </c>
      <c r="K26" s="19">
        <f t="shared" si="3"/>
        <v>15.322147849015977</v>
      </c>
      <c r="L26" s="24">
        <f t="shared" si="4"/>
        <v>1.3570140549972884</v>
      </c>
    </row>
    <row r="27" spans="1:12" ht="15.75" x14ac:dyDescent="0.25">
      <c r="A27" s="14" t="s">
        <v>23</v>
      </c>
      <c r="B27" s="95">
        <v>50.841234499999999</v>
      </c>
      <c r="C27" s="67">
        <v>59.636419709999998</v>
      </c>
      <c r="D27" s="19">
        <f t="shared" si="0"/>
        <v>17.299314811090994</v>
      </c>
      <c r="E27" s="96">
        <v>0.43250859000000003</v>
      </c>
      <c r="F27" s="67">
        <v>0.21046907000000001</v>
      </c>
      <c r="G27" s="19">
        <f t="shared" si="1"/>
        <v>-51.337597711065122</v>
      </c>
      <c r="H27" s="68">
        <v>50.408725910000001</v>
      </c>
      <c r="I27" s="69">
        <v>59.425950639999996</v>
      </c>
      <c r="J27" s="69">
        <f t="shared" si="2"/>
        <v>9.0172247299999952</v>
      </c>
      <c r="K27" s="19">
        <f t="shared" si="3"/>
        <v>17.888221864800546</v>
      </c>
      <c r="L27" s="24">
        <f t="shared" si="4"/>
        <v>1.2501570281896892</v>
      </c>
    </row>
    <row r="28" spans="1:12" ht="15.75" x14ac:dyDescent="0.25">
      <c r="A28" s="15" t="s">
        <v>24</v>
      </c>
      <c r="B28" s="97">
        <v>5.6046889300000009</v>
      </c>
      <c r="C28" s="98">
        <v>6.5993167600000007</v>
      </c>
      <c r="D28" s="20">
        <f t="shared" si="0"/>
        <v>17.7463520709614</v>
      </c>
      <c r="E28" s="99">
        <v>4.8074000000000001E-4</v>
      </c>
      <c r="F28" s="98">
        <v>0</v>
      </c>
      <c r="G28" s="20">
        <f t="shared" si="1"/>
        <v>-100</v>
      </c>
      <c r="H28" s="75">
        <v>5.6042081900000005</v>
      </c>
      <c r="I28" s="76">
        <v>6.5993167600000007</v>
      </c>
      <c r="J28" s="76">
        <f t="shared" si="2"/>
        <v>0.99510857000000019</v>
      </c>
      <c r="K28" s="20">
        <f t="shared" si="3"/>
        <v>17.756452584606784</v>
      </c>
      <c r="L28" s="25">
        <f t="shared" si="4"/>
        <v>0.13883130416782524</v>
      </c>
    </row>
    <row r="29" spans="1:12" ht="15.75" x14ac:dyDescent="0.25">
      <c r="A29" s="102" t="s">
        <v>25</v>
      </c>
      <c r="B29" s="103">
        <v>5658.7922752999993</v>
      </c>
      <c r="C29" s="104">
        <v>5750.55523937</v>
      </c>
      <c r="D29" s="105">
        <f t="shared" si="0"/>
        <v>1.6215997973725971</v>
      </c>
      <c r="E29" s="106">
        <v>912.60489633999998</v>
      </c>
      <c r="F29" s="104">
        <v>997.07633232000001</v>
      </c>
      <c r="G29" s="105">
        <f t="shared" si="1"/>
        <v>9.2560796373953877</v>
      </c>
      <c r="H29" s="106">
        <v>4746.1873789599995</v>
      </c>
      <c r="I29" s="104">
        <v>4753.4789070500001</v>
      </c>
      <c r="J29" s="104">
        <f t="shared" si="2"/>
        <v>7.291528090000611</v>
      </c>
      <c r="K29" s="105">
        <f t="shared" si="3"/>
        <v>0.15362916606125321</v>
      </c>
      <c r="L29" s="107">
        <f t="shared" si="4"/>
        <v>100</v>
      </c>
    </row>
    <row r="30" spans="1:12" x14ac:dyDescent="0.2">
      <c r="A30" s="10" t="s">
        <v>26</v>
      </c>
      <c r="B30" s="7"/>
      <c r="C30" s="7"/>
      <c r="D30" s="7"/>
      <c r="E30" s="7"/>
      <c r="F30" s="7"/>
      <c r="G30" s="7"/>
      <c r="H30" s="7"/>
      <c r="I30" s="7"/>
      <c r="J30" s="8"/>
      <c r="K30" s="9"/>
    </row>
    <row r="31" spans="1:12" x14ac:dyDescent="0.2">
      <c r="A31" s="11" t="s">
        <v>27</v>
      </c>
      <c r="B31" s="9"/>
      <c r="C31" s="9"/>
      <c r="D31" s="7"/>
      <c r="E31" s="9"/>
      <c r="F31" s="9"/>
      <c r="G31" s="7"/>
      <c r="H31" s="9"/>
      <c r="I31" s="9"/>
      <c r="J31" s="7"/>
      <c r="K31" s="7"/>
    </row>
    <row r="32" spans="1:12" x14ac:dyDescent="0.2">
      <c r="A32" s="11" t="s">
        <v>30</v>
      </c>
    </row>
    <row r="33" spans="1:1" x14ac:dyDescent="0.2">
      <c r="A33" s="11" t="s">
        <v>32</v>
      </c>
    </row>
  </sheetData>
  <mergeCells count="5">
    <mergeCell ref="L4:L5"/>
    <mergeCell ref="H4:K4"/>
    <mergeCell ref="A4:A5"/>
    <mergeCell ref="B4:D4"/>
    <mergeCell ref="E4:G4"/>
  </mergeCells>
  <pageMargins left="0.7" right="0.7" top="0.75" bottom="0.75" header="0.3" footer="0.3"/>
  <pageSetup paperSize="9" scale="94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Matti Luokkanen</cp:lastModifiedBy>
  <cp:lastPrinted>2014-03-04T06:04:32Z</cp:lastPrinted>
  <dcterms:created xsi:type="dcterms:W3CDTF">2013-02-04T05:36:10Z</dcterms:created>
  <dcterms:modified xsi:type="dcterms:W3CDTF">2015-08-05T09:16:13Z</dcterms:modified>
</cp:coreProperties>
</file>